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barnardbaudinette.sharepoint.com/sites/administration/Shared Documents/Client Files/0. Admin/Attachments 2026/"/>
    </mc:Choice>
  </mc:AlternateContent>
  <xr:revisionPtr revIDLastSave="44" documentId="8_{AF71661E-0E23-4875-9C42-315C9A6DBB08}" xr6:coauthVersionLast="47" xr6:coauthVersionMax="47" xr10:uidLastSave="{529CA8C7-858C-4BDC-BDEF-F32EC3FDBE28}"/>
  <bookViews>
    <workbookView xWindow="-120" yWindow="-120" windowWidth="29040" windowHeight="15720" activeTab="1" xr2:uid="{5B40828D-15B3-4BF4-BEAD-0A5A696B337F}"/>
  </bookViews>
  <sheets>
    <sheet name="Fixed Rate Method" sheetId="2" r:id="rId1"/>
    <sheet name="Actual Cost Method" sheetId="4" r:id="rId2"/>
    <sheet name="Example - Actual Cost Method" sheetId="5" r:id="rId3"/>
  </sheets>
  <definedNames>
    <definedName name="_xlnm.Print_Area" localSheetId="0">'Fixed Rate Method'!$A$1:$E$27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5" l="1"/>
  <c r="B43" i="5"/>
  <c r="B42" i="5"/>
  <c r="E26" i="5"/>
  <c r="E25" i="5"/>
  <c r="E24" i="5"/>
  <c r="E23" i="5"/>
  <c r="E20" i="5"/>
  <c r="E19" i="5"/>
  <c r="E18" i="5"/>
  <c r="E17" i="5"/>
  <c r="E16" i="5"/>
  <c r="E15" i="5"/>
  <c r="E11" i="5"/>
  <c r="E10" i="5"/>
  <c r="E9" i="5"/>
  <c r="E8" i="5"/>
  <c r="E7" i="5"/>
  <c r="E28" i="5" s="1"/>
  <c r="E26" i="4"/>
  <c r="E25" i="4"/>
  <c r="E24" i="4"/>
  <c r="E23" i="4"/>
  <c r="E20" i="4"/>
  <c r="E19" i="4"/>
  <c r="E18" i="4"/>
  <c r="E17" i="4"/>
  <c r="E16" i="4"/>
  <c r="E15" i="4"/>
  <c r="E11" i="4"/>
  <c r="E10" i="4"/>
  <c r="E9" i="4"/>
  <c r="E8" i="4"/>
  <c r="E7" i="4"/>
  <c r="E28" i="4" l="1"/>
  <c r="D13" i="2"/>
  <c r="D14" i="2"/>
  <c r="D15" i="2"/>
  <c r="D7" i="2" l="1"/>
  <c r="D12" i="2"/>
  <c r="D11" i="2"/>
  <c r="D18" i="2" l="1"/>
</calcChain>
</file>

<file path=xl/sharedStrings.xml><?xml version="1.0" encoding="utf-8"?>
<sst xmlns="http://schemas.openxmlformats.org/spreadsheetml/2006/main" count="115" uniqueCount="75">
  <si>
    <t>Home Office Expenses</t>
  </si>
  <si>
    <t>Phone</t>
  </si>
  <si>
    <t>Internet</t>
  </si>
  <si>
    <t>Stationery</t>
  </si>
  <si>
    <t>Computer consumables</t>
  </si>
  <si>
    <t>Deduction</t>
  </si>
  <si>
    <t>Work-use percentage</t>
  </si>
  <si>
    <t>Office equipment/furniture &gt;$300</t>
  </si>
  <si>
    <t>Cost</t>
  </si>
  <si>
    <t>Total Deduction under this method</t>
  </si>
  <si>
    <t>Hours worked from home</t>
  </si>
  <si>
    <t>Work-related expense</t>
  </si>
  <si>
    <t>ATO Fixed Rate</t>
  </si>
  <si>
    <t>Total Cost for 12 months</t>
  </si>
  <si>
    <t>Using the Revised Fixed-Rate Method</t>
  </si>
  <si>
    <t>(YOU DON'T NEED A HOME OFFICE TO USE THIS METHOD)</t>
  </si>
  <si>
    <t>Cleaning Costs (dedicated home office only)</t>
  </si>
  <si>
    <t>Total Cost</t>
  </si>
  <si>
    <t>Date of Purchase (for items &gt;$300)</t>
  </si>
  <si>
    <t>To use this method, you don't need a dedicated home office unless you are intending to claim cleaning costs</t>
  </si>
  <si>
    <t>Please ensure you retain all substiation documents.</t>
  </si>
  <si>
    <t>(YOU MUST HAVE A HOME OFFICE TO USE THIS METHOD)</t>
  </si>
  <si>
    <t>Using the Actual Cost Method</t>
  </si>
  <si>
    <t>Office equipment/furniture &gt;$300                                     [Please include date of purchase]</t>
  </si>
  <si>
    <t xml:space="preserve">Cleaning </t>
  </si>
  <si>
    <t>Lighting</t>
  </si>
  <si>
    <t>Office electronics &amp; other equipment (e.g. computer, printer etc..)</t>
  </si>
  <si>
    <t>Heating</t>
  </si>
  <si>
    <t>Cooling</t>
  </si>
  <si>
    <t>Item using power</t>
  </si>
  <si>
    <t>The formula for calculating the running costs of appliances under the 'Actual Cost Method':</t>
  </si>
  <si>
    <t>b = Cost per KWH</t>
  </si>
  <si>
    <t>c = Total hours used for income producing purposes</t>
  </si>
  <si>
    <t>a = power consumption per kilowatt hour</t>
  </si>
  <si>
    <t>--&gt; This information can generally be found on the appliance. You will need to identify the power consumption in Watts &amp; divide by 1,000 to get the KWH consumption</t>
  </si>
  <si>
    <t>--&gt; This information can be found on your electricity bill (make sure to enter the figure in the table above in cents i.e. 21.47 cents per KWH should be entered as .2147</t>
  </si>
  <si>
    <t>--&gt; This will be the total hours the appliance is running when working from home. For some items this may be the total working from home hours. For others (e.g. heating) this might change throughout the year.</t>
  </si>
  <si>
    <t>(a) Power Consumption per KWH</t>
  </si>
  <si>
    <t>(b) Cost per KWH (cents)</t>
  </si>
  <si>
    <t>(c) Total hours used for income producing purposes</t>
  </si>
  <si>
    <t xml:space="preserve">(a) x (b) x (c)  </t>
  </si>
  <si>
    <t>Where:</t>
  </si>
  <si>
    <t>Taxpayer works from home 3 days per week (7.5hours per day) in a dedicated home office (a spare bedroom used solely as a study)</t>
  </si>
  <si>
    <t>Their home office occupies 14 square metres, and the total area of the house is 200 square metres. The total cost for cleaning for the year is $100, so taxpayer claims a percentage based on the floor area of the home office (i.e. 14/200 = 7%)</t>
  </si>
  <si>
    <t>They incur phone &amp; internet expenses whilst working from home &amp; apportion the usage based on their phone bill &amp; a diary to remove the personal usage</t>
  </si>
  <si>
    <t>Taxpayer has all receipts for work-related stationery purchases &amp; computer consumables for the financial year</t>
  </si>
  <si>
    <t>During the day when the taxpayer works from home, they operate a computer, printer &amp; have the lights on for the full work day (7.5 hours). In Winter, they also run an electric heater; and in Summer, an airconditioner.</t>
  </si>
  <si>
    <t>The taxpayer establishes the wattage of each appliance &amp; divides this by 1,000 to establish the power consumption per kilowatt hour (this is column (a) in the above table)</t>
  </si>
  <si>
    <t>The taxpayer refers to their electricity bill to establish that they are charged 21.47cents per kilowatt hour (this is column (b) in the above table)</t>
  </si>
  <si>
    <t>The taxpayer then calculates the total hours each appliance is used for work-purposes (this is column (c) in the above table). An adjustment is made for heating &amp; cooling as these appliances are only used for some of the time the taxpayer is working from home.</t>
  </si>
  <si>
    <t xml:space="preserve">If the taxpayer had used the revised fixed rate method, their deduction would be as follows: </t>
  </si>
  <si>
    <t>Cleaning costs</t>
  </si>
  <si>
    <t>Total Deduction (excluding depreciation)</t>
  </si>
  <si>
    <t>In this example, the actual cost method works out better overall for the taxpayer by about $450</t>
  </si>
  <si>
    <t>**excludes depreciation</t>
  </si>
  <si>
    <t>**EXAMPLE - DO NOT COMPLETE THIS PAGE**</t>
  </si>
  <si>
    <t>**excluding depreciation</t>
  </si>
  <si>
    <t>**Excluding depreciation</t>
  </si>
  <si>
    <t>Home Office Expenses - Actual Cost Method</t>
  </si>
  <si>
    <t>Hours claimed must be recorded as they are incurred, i.e. you will need a diary/timesheet/roster or electronic log showing actual hours worked from home for the full financial year.</t>
  </si>
  <si>
    <t>July 2024 TO JUNE 2025</t>
  </si>
  <si>
    <t>Office chair purchased 01/07/24</t>
  </si>
  <si>
    <t>Items purchased between 1/07/24 to 30/06/25</t>
  </si>
  <si>
    <t xml:space="preserve">Hours worked from home = 1,080 hours @ 70 cents </t>
  </si>
  <si>
    <t>***Excludes depreciation</t>
  </si>
  <si>
    <t>Taxpayer purchased an office chair on 01/07/2024 &amp; has the receipt - the chair is used solely for work purposes</t>
  </si>
  <si>
    <t>Repairs &amp; Maintenance (office furniture &amp; equipment)</t>
  </si>
  <si>
    <t>Home office hours @ ATO revised fixed rate .70cents</t>
  </si>
  <si>
    <t>Home Office Expenses - Fixed Rate Method</t>
  </si>
  <si>
    <t>July 2025 TO JUNE 2026</t>
  </si>
  <si>
    <t>(Hours worked between 1/07/25 to 30/06/26)</t>
  </si>
  <si>
    <t>The fixed rate method INCLUDES stationery, computer consumables, phone, internet &amp; heat/light/power</t>
  </si>
  <si>
    <t>Other</t>
  </si>
  <si>
    <t>Monthly Cost</t>
  </si>
  <si>
    <t>Item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</si>
</sst>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quot;$&quot;* #,##0_-;_-&quot;$&quot;* &quot;-&quot;_-;_-@_-"/>
  </numFmts>
  <fonts count="13" x14ac:knownFonts="1">
    <font>
      <sz val="11"/>
      <color theme="1"/>
      <name val="Calibri"/>
      <family val="2"/>
      <scheme val="minor"/>
    </font>
    <font>
      <sz val="11"/>
      <color theme="1"/>
      <name val="Calibri"/>
      <family val="2"/>
      <scheme val="minor"/>
    </font>
    <font>
      <sz val="18"/>
      <color theme="3"/>
      <name val="Calibri Light"/>
      <family val="2"/>
      <scheme val="major"/>
    </font>
    <font>
      <b/>
      <sz val="14"/>
      <color theme="1"/>
      <name val="Calibri"/>
      <family val="2"/>
      <scheme val="minor"/>
    </font>
    <font>
      <b/>
      <sz val="16"/>
      <color theme="1"/>
      <name val="Calibri"/>
      <family val="2"/>
      <scheme val="minor"/>
    </font>
    <font>
      <b/>
      <u/>
      <sz val="14"/>
      <color theme="1"/>
      <name val="Calibri"/>
      <family val="2"/>
      <scheme val="minor"/>
    </font>
    <font>
      <sz val="14"/>
      <color theme="1"/>
      <name val="Calibri"/>
      <family val="2"/>
      <scheme val="minor"/>
    </font>
    <font>
      <b/>
      <sz val="18"/>
      <name val="Calibri Light"/>
      <family val="2"/>
      <scheme val="major"/>
    </font>
    <font>
      <b/>
      <sz val="11"/>
      <color theme="1"/>
      <name val="Arial"/>
      <family val="2"/>
    </font>
    <font>
      <sz val="16"/>
      <color theme="1"/>
      <name val="Calibri"/>
      <family val="2"/>
      <scheme val="minor"/>
    </font>
    <font>
      <b/>
      <u/>
      <sz val="11"/>
      <color theme="1"/>
      <name val="Calibri"/>
      <family val="2"/>
      <scheme val="minor"/>
    </font>
    <font>
      <b/>
      <sz val="20"/>
      <name val="Calibri Light"/>
      <family val="2"/>
      <scheme val="major"/>
    </font>
    <font>
      <sz val="20"/>
      <color theme="1"/>
      <name val="Calibri"/>
      <family val="2"/>
      <scheme val="minor"/>
    </font>
  </fonts>
  <fills count="10">
    <fill>
      <patternFill patternType="none"/>
    </fill>
    <fill>
      <patternFill patternType="gray125"/>
    </fill>
    <fill>
      <patternFill patternType="solid">
        <fgColor theme="8" tint="0.39997558519241921"/>
        <bgColor indexed="65"/>
      </patternFill>
    </fill>
    <fill>
      <patternFill patternType="solid">
        <fgColor rgb="FF00FF00"/>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5" tint="0.59999389629810485"/>
        <bgColor indexed="64"/>
      </patternFill>
    </fill>
    <fill>
      <patternFill patternType="solid">
        <fgColor theme="5"/>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2" borderId="0" applyNumberFormat="0" applyBorder="0" applyAlignment="0" applyProtection="0"/>
  </cellStyleXfs>
  <cellXfs count="74">
    <xf numFmtId="0" fontId="0" fillId="0" borderId="0" xfId="0"/>
    <xf numFmtId="42" fontId="0" fillId="0" borderId="0" xfId="0" applyNumberFormat="1"/>
    <xf numFmtId="0" fontId="3" fillId="0" borderId="0" xfId="0" applyFont="1"/>
    <xf numFmtId="0" fontId="0" fillId="0" borderId="5" xfId="0" applyBorder="1"/>
    <xf numFmtId="0" fontId="3" fillId="0" borderId="5" xfId="0" applyFont="1" applyBorder="1"/>
    <xf numFmtId="0" fontId="6" fillId="0" borderId="0" xfId="0" applyFont="1"/>
    <xf numFmtId="9" fontId="6" fillId="0" borderId="0" xfId="0" applyNumberFormat="1" applyFont="1"/>
    <xf numFmtId="42" fontId="6" fillId="0" borderId="6" xfId="0" applyNumberFormat="1" applyFont="1" applyBorder="1"/>
    <xf numFmtId="0" fontId="3" fillId="0" borderId="7" xfId="0" applyFont="1" applyBorder="1"/>
    <xf numFmtId="42" fontId="6" fillId="0" borderId="9" xfId="0" applyNumberFormat="1" applyFont="1" applyBorder="1"/>
    <xf numFmtId="0" fontId="7" fillId="0" borderId="0" xfId="1" applyFont="1"/>
    <xf numFmtId="42" fontId="6" fillId="0" borderId="0" xfId="0" applyNumberFormat="1" applyFont="1"/>
    <xf numFmtId="42" fontId="6" fillId="0" borderId="4" xfId="0" applyNumberFormat="1" applyFont="1" applyBorder="1"/>
    <xf numFmtId="0" fontId="8" fillId="0" borderId="0" xfId="0" applyFont="1"/>
    <xf numFmtId="9" fontId="6" fillId="0" borderId="3" xfId="0" applyNumberFormat="1" applyFont="1" applyBorder="1" applyProtection="1">
      <protection locked="0"/>
    </xf>
    <xf numFmtId="9" fontId="6" fillId="0" borderId="0" xfId="0" applyNumberFormat="1" applyFont="1" applyProtection="1">
      <protection locked="0"/>
    </xf>
    <xf numFmtId="9" fontId="6" fillId="0" borderId="8" xfId="0" applyNumberFormat="1" applyFont="1" applyBorder="1" applyProtection="1">
      <protection locked="0"/>
    </xf>
    <xf numFmtId="0" fontId="6" fillId="0" borderId="3" xfId="0" applyFont="1" applyBorder="1" applyProtection="1">
      <protection locked="0"/>
    </xf>
    <xf numFmtId="0" fontId="0" fillId="0" borderId="8" xfId="0" applyBorder="1" applyProtection="1">
      <protection locked="0"/>
    </xf>
    <xf numFmtId="0" fontId="6" fillId="0" borderId="0" xfId="0" applyFont="1" applyProtection="1">
      <protection locked="0"/>
    </xf>
    <xf numFmtId="0" fontId="6" fillId="0" borderId="8" xfId="0" applyFont="1" applyBorder="1" applyProtection="1">
      <protection locked="0"/>
    </xf>
    <xf numFmtId="0" fontId="3" fillId="0" borderId="2" xfId="0" applyFont="1" applyBorder="1" applyProtection="1">
      <protection locked="0"/>
    </xf>
    <xf numFmtId="0" fontId="3" fillId="0" borderId="5" xfId="0" applyFont="1" applyBorder="1" applyProtection="1">
      <protection locked="0"/>
    </xf>
    <xf numFmtId="0" fontId="0" fillId="0" borderId="5" xfId="0" applyBorder="1" applyProtection="1">
      <protection locked="0"/>
    </xf>
    <xf numFmtId="0" fontId="0" fillId="0" borderId="0" xfId="0" applyProtection="1">
      <protection locked="0"/>
    </xf>
    <xf numFmtId="0" fontId="0" fillId="0" borderId="7" xfId="0" applyBorder="1" applyProtection="1">
      <protection locked="0"/>
    </xf>
    <xf numFmtId="9" fontId="6" fillId="0" borderId="8" xfId="0" applyNumberFormat="1" applyFont="1" applyBorder="1"/>
    <xf numFmtId="42" fontId="6" fillId="0" borderId="3" xfId="0" applyNumberFormat="1" applyFont="1" applyBorder="1"/>
    <xf numFmtId="42" fontId="6" fillId="0" borderId="8" xfId="0" applyNumberFormat="1" applyFont="1" applyBorder="1"/>
    <xf numFmtId="0" fontId="0" fillId="0" borderId="11" xfId="0" applyBorder="1"/>
    <xf numFmtId="0" fontId="0" fillId="0" borderId="13" xfId="0" applyBorder="1"/>
    <xf numFmtId="0" fontId="3" fillId="0" borderId="5" xfId="0" applyFont="1" applyBorder="1" applyAlignment="1">
      <alignment wrapText="1"/>
    </xf>
    <xf numFmtId="0" fontId="0" fillId="0" borderId="0" xfId="0" quotePrefix="1"/>
    <xf numFmtId="0" fontId="9" fillId="0" borderId="0" xfId="0" applyFont="1"/>
    <xf numFmtId="0" fontId="3" fillId="0" borderId="3" xfId="0" applyFont="1" applyBorder="1" applyProtection="1">
      <protection locked="0"/>
    </xf>
    <xf numFmtId="0" fontId="3" fillId="0" borderId="0" xfId="0" applyFont="1" applyProtection="1">
      <protection locked="0"/>
    </xf>
    <xf numFmtId="0" fontId="3" fillId="0" borderId="0" xfId="0" applyFont="1" applyAlignment="1">
      <alignment wrapText="1"/>
    </xf>
    <xf numFmtId="0" fontId="3" fillId="0" borderId="8" xfId="0" applyFont="1" applyBorder="1"/>
    <xf numFmtId="0" fontId="3" fillId="0" borderId="2" xfId="0" applyFont="1" applyBorder="1"/>
    <xf numFmtId="0" fontId="10" fillId="0" borderId="0" xfId="0" applyFont="1"/>
    <xf numFmtId="0" fontId="4" fillId="4" borderId="1" xfId="2" applyFont="1" applyFill="1" applyBorder="1"/>
    <xf numFmtId="0" fontId="5" fillId="4" borderId="10" xfId="2" applyFont="1" applyFill="1" applyBorder="1"/>
    <xf numFmtId="0" fontId="5" fillId="4" borderId="1" xfId="2" applyFont="1" applyFill="1" applyBorder="1"/>
    <xf numFmtId="0" fontId="5" fillId="4" borderId="10" xfId="2" applyFont="1" applyFill="1" applyBorder="1" applyAlignment="1">
      <alignment wrapText="1"/>
    </xf>
    <xf numFmtId="42" fontId="5" fillId="4" borderId="1" xfId="2" applyNumberFormat="1" applyFont="1" applyFill="1" applyBorder="1"/>
    <xf numFmtId="0" fontId="0" fillId="0" borderId="0" xfId="0" quotePrefix="1" applyAlignment="1">
      <alignment horizontal="left"/>
    </xf>
    <xf numFmtId="42" fontId="10" fillId="0" borderId="0" xfId="0" applyNumberFormat="1" applyFont="1"/>
    <xf numFmtId="0" fontId="7" fillId="5" borderId="0" xfId="1" applyFont="1" applyFill="1"/>
    <xf numFmtId="0" fontId="0" fillId="5" borderId="0" xfId="0" applyFill="1"/>
    <xf numFmtId="0" fontId="7" fillId="6" borderId="0" xfId="1" applyFont="1" applyFill="1"/>
    <xf numFmtId="0" fontId="4" fillId="7" borderId="1" xfId="2" applyFont="1" applyFill="1" applyBorder="1"/>
    <xf numFmtId="0" fontId="5" fillId="7" borderId="10" xfId="2" applyFont="1" applyFill="1" applyBorder="1"/>
    <xf numFmtId="0" fontId="5" fillId="7" borderId="1" xfId="2" applyFont="1" applyFill="1" applyBorder="1"/>
    <xf numFmtId="0" fontId="5" fillId="7" borderId="10" xfId="2" applyFont="1" applyFill="1" applyBorder="1" applyAlignment="1">
      <alignment wrapText="1"/>
    </xf>
    <xf numFmtId="42" fontId="5" fillId="7" borderId="1" xfId="2" applyNumberFormat="1" applyFont="1" applyFill="1" applyBorder="1"/>
    <xf numFmtId="0" fontId="0" fillId="8" borderId="0" xfId="0" quotePrefix="1" applyFill="1" applyAlignment="1">
      <alignment horizontal="center"/>
    </xf>
    <xf numFmtId="0" fontId="11" fillId="3" borderId="0" xfId="1" applyFont="1" applyFill="1"/>
    <xf numFmtId="0" fontId="12" fillId="3" borderId="0" xfId="0" applyFont="1" applyFill="1"/>
    <xf numFmtId="0" fontId="4" fillId="9" borderId="1" xfId="2" applyFont="1" applyFill="1" applyBorder="1"/>
    <xf numFmtId="0" fontId="1" fillId="9" borderId="10" xfId="2" applyFill="1" applyBorder="1"/>
    <xf numFmtId="0" fontId="5" fillId="9" borderId="10" xfId="2" applyFont="1" applyFill="1" applyBorder="1" applyAlignment="1">
      <alignment wrapText="1"/>
    </xf>
    <xf numFmtId="0" fontId="5" fillId="9" borderId="10" xfId="2" applyFont="1" applyFill="1" applyBorder="1"/>
    <xf numFmtId="0" fontId="5" fillId="9" borderId="1" xfId="2" applyFont="1" applyFill="1" applyBorder="1"/>
    <xf numFmtId="0" fontId="5" fillId="9" borderId="12" xfId="2" applyFont="1" applyFill="1" applyBorder="1"/>
    <xf numFmtId="42" fontId="5" fillId="9" borderId="1" xfId="2" applyNumberFormat="1" applyFont="1" applyFill="1" applyBorder="1"/>
    <xf numFmtId="42" fontId="6" fillId="0" borderId="0" xfId="0" applyNumberFormat="1" applyFont="1" applyBorder="1"/>
    <xf numFmtId="0" fontId="0" fillId="5" borderId="12" xfId="0" applyFill="1" applyBorder="1"/>
    <xf numFmtId="0" fontId="4" fillId="0" borderId="0" xfId="0" applyFont="1"/>
    <xf numFmtId="0" fontId="3" fillId="0" borderId="7" xfId="0" applyFont="1" applyBorder="1" applyProtection="1">
      <protection locked="0"/>
    </xf>
    <xf numFmtId="0" fontId="0" fillId="5" borderId="11" xfId="0" applyFill="1" applyBorder="1"/>
    <xf numFmtId="0" fontId="6" fillId="0" borderId="6" xfId="0" applyFont="1" applyBorder="1" applyProtection="1">
      <protection locked="0"/>
    </xf>
    <xf numFmtId="0" fontId="6" fillId="0" borderId="9" xfId="0" applyFont="1" applyBorder="1" applyProtection="1">
      <protection locked="0"/>
    </xf>
    <xf numFmtId="0" fontId="5" fillId="7" borderId="12" xfId="2" applyFont="1" applyFill="1" applyBorder="1"/>
    <xf numFmtId="0" fontId="6" fillId="5" borderId="6" xfId="0" applyFont="1" applyFill="1" applyBorder="1" applyProtection="1">
      <protection locked="0"/>
    </xf>
  </cellXfs>
  <cellStyles count="3">
    <cellStyle name="60% - Accent5" xfId="2" builtinId="48"/>
    <cellStyle name="Normal" xfId="0" builtinId="0"/>
    <cellStyle name="Title" xfId="1" builtinId="15"/>
  </cellStyles>
  <dxfs count="0"/>
  <tableStyles count="0" defaultTableStyle="TableStyleMedium2" defaultPivotStyle="PivotStyleLight16"/>
  <colors>
    <mruColors>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EA930-3D9B-46EA-8196-762693D213AA}">
  <sheetPr>
    <tabColor rgb="FF00B0F0"/>
  </sheetPr>
  <dimension ref="A1:E26"/>
  <sheetViews>
    <sheetView zoomScale="90" zoomScaleNormal="90" workbookViewId="0">
      <selection activeCell="E10" sqref="E10"/>
    </sheetView>
  </sheetViews>
  <sheetFormatPr defaultRowHeight="15" x14ac:dyDescent="0.25"/>
  <cols>
    <col min="1" max="1" width="63.28515625" customWidth="1"/>
    <col min="2" max="2" width="37.85546875" customWidth="1"/>
    <col min="3" max="3" width="43.85546875" customWidth="1"/>
    <col min="4" max="4" width="21" customWidth="1"/>
    <col min="5" max="5" width="41.5703125" bestFit="1" customWidth="1"/>
    <col min="17" max="17" width="18.7109375" customWidth="1"/>
    <col min="18" max="18" width="20.85546875" customWidth="1"/>
  </cols>
  <sheetData>
    <row r="1" spans="1:5" ht="26.25" x14ac:dyDescent="0.4">
      <c r="A1" s="56" t="s">
        <v>68</v>
      </c>
      <c r="B1" s="57"/>
    </row>
    <row r="2" spans="1:5" ht="23.25" x14ac:dyDescent="0.35">
      <c r="A2" s="10" t="s">
        <v>69</v>
      </c>
    </row>
    <row r="3" spans="1:5" ht="18.75" x14ac:dyDescent="0.3">
      <c r="A3" s="2"/>
    </row>
    <row r="4" spans="1:5" ht="21" x14ac:dyDescent="0.35">
      <c r="A4" s="58" t="s">
        <v>14</v>
      </c>
      <c r="B4" s="13" t="s">
        <v>15</v>
      </c>
    </row>
    <row r="5" spans="1:5" x14ac:dyDescent="0.25">
      <c r="A5" s="13"/>
      <c r="B5" s="13"/>
    </row>
    <row r="6" spans="1:5" ht="18.75" x14ac:dyDescent="0.3">
      <c r="A6" s="59"/>
      <c r="B6" s="60" t="s">
        <v>10</v>
      </c>
      <c r="C6" s="61" t="s">
        <v>12</v>
      </c>
      <c r="D6" s="62" t="s">
        <v>5</v>
      </c>
    </row>
    <row r="7" spans="1:5" ht="18.75" x14ac:dyDescent="0.3">
      <c r="A7" s="4" t="s">
        <v>67</v>
      </c>
      <c r="B7" s="19"/>
      <c r="C7" s="5">
        <v>0.7</v>
      </c>
      <c r="D7" s="7">
        <f>B7*C7</f>
        <v>0</v>
      </c>
    </row>
    <row r="8" spans="1:5" ht="18.75" x14ac:dyDescent="0.3">
      <c r="A8" s="8" t="s">
        <v>70</v>
      </c>
      <c r="B8" s="20"/>
      <c r="C8" s="26"/>
      <c r="D8" s="9"/>
    </row>
    <row r="10" spans="1:5" ht="18.75" x14ac:dyDescent="0.3">
      <c r="A10" s="61" t="s">
        <v>11</v>
      </c>
      <c r="B10" s="61" t="s">
        <v>17</v>
      </c>
      <c r="C10" s="61" t="s">
        <v>6</v>
      </c>
      <c r="D10" s="62" t="s">
        <v>5</v>
      </c>
      <c r="E10" s="63" t="s">
        <v>18</v>
      </c>
    </row>
    <row r="11" spans="1:5" ht="18.75" x14ac:dyDescent="0.3">
      <c r="A11" s="21" t="s">
        <v>7</v>
      </c>
      <c r="B11" s="17"/>
      <c r="C11" s="14">
        <v>0</v>
      </c>
      <c r="D11" s="27">
        <f>B11*C11</f>
        <v>0</v>
      </c>
      <c r="E11" s="66"/>
    </row>
    <row r="12" spans="1:5" ht="18.75" x14ac:dyDescent="0.3">
      <c r="A12" s="2" t="s">
        <v>7</v>
      </c>
      <c r="B12" s="19"/>
      <c r="C12" s="15">
        <v>0</v>
      </c>
      <c r="D12" s="11">
        <f>B12*C12</f>
        <v>0</v>
      </c>
      <c r="E12" s="69"/>
    </row>
    <row r="13" spans="1:5" ht="18.75" x14ac:dyDescent="0.3">
      <c r="A13" s="2" t="s">
        <v>7</v>
      </c>
      <c r="B13" s="24"/>
      <c r="C13" s="15">
        <v>0</v>
      </c>
      <c r="D13" s="11">
        <f t="shared" ref="D13:D15" si="0">B13*C13</f>
        <v>0</v>
      </c>
      <c r="E13" s="69"/>
    </row>
    <row r="14" spans="1:5" ht="18.75" x14ac:dyDescent="0.3">
      <c r="A14" s="22" t="s">
        <v>16</v>
      </c>
      <c r="B14" s="24"/>
      <c r="C14" s="15">
        <v>0</v>
      </c>
      <c r="D14" s="11">
        <f t="shared" si="0"/>
        <v>0</v>
      </c>
      <c r="E14" s="29"/>
    </row>
    <row r="15" spans="1:5" ht="18.75" x14ac:dyDescent="0.3">
      <c r="A15" s="68" t="s">
        <v>66</v>
      </c>
      <c r="B15" s="18"/>
      <c r="C15" s="16">
        <v>0</v>
      </c>
      <c r="D15" s="28">
        <f t="shared" si="0"/>
        <v>0</v>
      </c>
      <c r="E15" s="30"/>
    </row>
    <row r="16" spans="1:5" ht="18.75" x14ac:dyDescent="0.3">
      <c r="A16" s="2"/>
      <c r="B16" s="5"/>
      <c r="C16" s="6"/>
      <c r="D16" s="11"/>
    </row>
    <row r="17" spans="1:5" x14ac:dyDescent="0.25">
      <c r="A17" s="3"/>
    </row>
    <row r="18" spans="1:5" ht="28.5" customHeight="1" x14ac:dyDescent="0.3">
      <c r="C18" s="61" t="s">
        <v>9</v>
      </c>
      <c r="D18" s="64">
        <f>D7+D12+D13+D14+D15</f>
        <v>0</v>
      </c>
      <c r="E18" s="32" t="s">
        <v>56</v>
      </c>
    </row>
    <row r="20" spans="1:5" ht="21" x14ac:dyDescent="0.35">
      <c r="A20" s="67" t="s">
        <v>71</v>
      </c>
    </row>
    <row r="22" spans="1:5" ht="21" x14ac:dyDescent="0.35">
      <c r="A22" s="33" t="s">
        <v>19</v>
      </c>
      <c r="B22" s="33"/>
      <c r="C22" s="33"/>
    </row>
    <row r="23" spans="1:5" ht="21" x14ac:dyDescent="0.35">
      <c r="A23" s="33" t="s">
        <v>59</v>
      </c>
      <c r="B23" s="33"/>
      <c r="C23" s="33"/>
    </row>
    <row r="24" spans="1:5" ht="21" x14ac:dyDescent="0.35">
      <c r="A24" s="33"/>
      <c r="B24" s="33"/>
      <c r="C24" s="33"/>
    </row>
    <row r="25" spans="1:5" ht="21" x14ac:dyDescent="0.35">
      <c r="A25" s="33" t="s">
        <v>20</v>
      </c>
      <c r="B25" s="33"/>
      <c r="C25" s="33"/>
    </row>
    <row r="26" spans="1:5" ht="21" x14ac:dyDescent="0.35">
      <c r="A26" s="33"/>
      <c r="B26" s="33"/>
      <c r="C26" s="33"/>
    </row>
  </sheetData>
  <sheetProtection selectLockedCells="1"/>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71EAA-8787-4617-9218-592C2055A75B}">
  <sheetPr>
    <tabColor rgb="FFFFC000"/>
    <pageSetUpPr fitToPage="1"/>
  </sheetPr>
  <dimension ref="A1:I36"/>
  <sheetViews>
    <sheetView tabSelected="1" zoomScale="90" zoomScaleNormal="90" workbookViewId="0">
      <selection activeCell="G22" sqref="G22"/>
    </sheetView>
  </sheetViews>
  <sheetFormatPr defaultRowHeight="15" x14ac:dyDescent="0.25"/>
  <cols>
    <col min="1" max="1" width="65.140625" customWidth="1"/>
    <col min="2" max="2" width="40.42578125" customWidth="1"/>
    <col min="3" max="3" width="37.85546875" customWidth="1"/>
    <col min="4" max="4" width="43.85546875" customWidth="1"/>
    <col min="5" max="5" width="21" customWidth="1"/>
    <col min="6" max="6" width="41.5703125" bestFit="1" customWidth="1"/>
    <col min="9" max="9" width="26.140625" customWidth="1"/>
  </cols>
  <sheetData>
    <row r="1" spans="1:9" ht="23.25" x14ac:dyDescent="0.35">
      <c r="A1" s="49" t="s">
        <v>58</v>
      </c>
      <c r="B1" s="49"/>
    </row>
    <row r="2" spans="1:9" ht="23.25" x14ac:dyDescent="0.35">
      <c r="A2" s="10" t="s">
        <v>69</v>
      </c>
      <c r="B2" s="10"/>
    </row>
    <row r="3" spans="1:9" ht="18.75" x14ac:dyDescent="0.3">
      <c r="A3" s="2"/>
      <c r="B3" s="2"/>
    </row>
    <row r="4" spans="1:9" ht="21" x14ac:dyDescent="0.35">
      <c r="A4" s="50" t="s">
        <v>22</v>
      </c>
      <c r="B4" s="13" t="s">
        <v>21</v>
      </c>
    </row>
    <row r="6" spans="1:9" ht="18.75" x14ac:dyDescent="0.3">
      <c r="A6" s="51" t="s">
        <v>11</v>
      </c>
      <c r="B6" s="51" t="s">
        <v>73</v>
      </c>
      <c r="C6" s="51" t="s">
        <v>13</v>
      </c>
      <c r="D6" s="51" t="s">
        <v>6</v>
      </c>
      <c r="E6" s="52" t="s">
        <v>5</v>
      </c>
      <c r="I6" s="32"/>
    </row>
    <row r="7" spans="1:9" ht="18.75" x14ac:dyDescent="0.3">
      <c r="A7" s="21" t="s">
        <v>1</v>
      </c>
      <c r="B7" s="34"/>
      <c r="C7" s="17"/>
      <c r="D7" s="14">
        <v>0</v>
      </c>
      <c r="E7" s="12">
        <f>C7*D7</f>
        <v>0</v>
      </c>
      <c r="I7" s="32"/>
    </row>
    <row r="8" spans="1:9" ht="18.75" x14ac:dyDescent="0.3">
      <c r="A8" s="22" t="s">
        <v>2</v>
      </c>
      <c r="B8" s="35"/>
      <c r="C8" s="19"/>
      <c r="D8" s="15">
        <v>0</v>
      </c>
      <c r="E8" s="7">
        <f>C8*D8</f>
        <v>0</v>
      </c>
      <c r="I8" s="32"/>
    </row>
    <row r="9" spans="1:9" ht="18.75" x14ac:dyDescent="0.3">
      <c r="A9" s="22" t="s">
        <v>24</v>
      </c>
      <c r="B9" s="35"/>
      <c r="C9" s="24"/>
      <c r="D9" s="15">
        <v>0</v>
      </c>
      <c r="E9" s="7">
        <f t="shared" ref="E9:E11" si="0">C9*D9</f>
        <v>0</v>
      </c>
    </row>
    <row r="10" spans="1:9" ht="18.75" x14ac:dyDescent="0.3">
      <c r="A10" s="23"/>
      <c r="B10" s="24"/>
      <c r="C10" s="24"/>
      <c r="D10" s="15">
        <v>0</v>
      </c>
      <c r="E10" s="7">
        <f t="shared" si="0"/>
        <v>0</v>
      </c>
    </row>
    <row r="11" spans="1:9" ht="18.75" x14ac:dyDescent="0.3">
      <c r="A11" s="25"/>
      <c r="B11" s="18"/>
      <c r="C11" s="18"/>
      <c r="D11" s="16">
        <v>0</v>
      </c>
      <c r="E11" s="9">
        <f t="shared" si="0"/>
        <v>0</v>
      </c>
    </row>
    <row r="12" spans="1:9" ht="18.75" x14ac:dyDescent="0.3">
      <c r="A12" s="2"/>
      <c r="B12" s="2"/>
      <c r="C12" s="5"/>
      <c r="D12" s="6"/>
      <c r="E12" s="11"/>
    </row>
    <row r="14" spans="1:9" ht="18.75" x14ac:dyDescent="0.3">
      <c r="A14" s="51" t="s">
        <v>62</v>
      </c>
      <c r="B14" s="51" t="s">
        <v>74</v>
      </c>
      <c r="C14" s="51" t="s">
        <v>8</v>
      </c>
      <c r="D14" s="51" t="s">
        <v>6</v>
      </c>
      <c r="E14" s="72" t="s">
        <v>5</v>
      </c>
      <c r="F14" s="52" t="s">
        <v>18</v>
      </c>
    </row>
    <row r="15" spans="1:9" ht="18.75" x14ac:dyDescent="0.3">
      <c r="A15" s="4" t="s">
        <v>3</v>
      </c>
      <c r="B15" s="2"/>
      <c r="C15" s="19"/>
      <c r="D15" s="15">
        <v>0</v>
      </c>
      <c r="E15" s="27">
        <f>C15*D15</f>
        <v>0</v>
      </c>
      <c r="F15" s="70"/>
    </row>
    <row r="16" spans="1:9" ht="18.75" x14ac:dyDescent="0.3">
      <c r="A16" s="4" t="s">
        <v>4</v>
      </c>
      <c r="B16" s="2"/>
      <c r="C16" s="19"/>
      <c r="D16" s="15">
        <v>0</v>
      </c>
      <c r="E16" s="65">
        <f t="shared" ref="E16:E20" si="1">C16*D16</f>
        <v>0</v>
      </c>
      <c r="F16" s="70"/>
    </row>
    <row r="17" spans="1:6" ht="18.75" x14ac:dyDescent="0.3">
      <c r="A17" s="31" t="s">
        <v>7</v>
      </c>
      <c r="B17" s="36"/>
      <c r="C17" s="19"/>
      <c r="D17" s="15">
        <v>0</v>
      </c>
      <c r="E17" s="65">
        <f t="shared" si="1"/>
        <v>0</v>
      </c>
      <c r="F17" s="73"/>
    </row>
    <row r="18" spans="1:6" ht="18.75" x14ac:dyDescent="0.3">
      <c r="A18" s="31" t="s">
        <v>7</v>
      </c>
      <c r="B18" s="2"/>
      <c r="C18" s="19"/>
      <c r="D18" s="15">
        <v>0</v>
      </c>
      <c r="E18" s="65">
        <f t="shared" si="1"/>
        <v>0</v>
      </c>
      <c r="F18" s="73"/>
    </row>
    <row r="19" spans="1:6" ht="18.75" x14ac:dyDescent="0.3">
      <c r="A19" s="31" t="s">
        <v>7</v>
      </c>
      <c r="B19" s="2"/>
      <c r="C19" s="19"/>
      <c r="D19" s="15">
        <v>0</v>
      </c>
      <c r="E19" s="65">
        <f t="shared" si="1"/>
        <v>0</v>
      </c>
      <c r="F19" s="73"/>
    </row>
    <row r="20" spans="1:6" ht="18.75" x14ac:dyDescent="0.3">
      <c r="A20" s="8" t="s">
        <v>72</v>
      </c>
      <c r="B20" s="37"/>
      <c r="C20" s="20"/>
      <c r="D20" s="16">
        <v>0</v>
      </c>
      <c r="E20" s="28">
        <f t="shared" si="1"/>
        <v>0</v>
      </c>
      <c r="F20" s="71"/>
    </row>
    <row r="21" spans="1:6" x14ac:dyDescent="0.25">
      <c r="A21" s="3"/>
    </row>
    <row r="22" spans="1:6" ht="37.5" customHeight="1" x14ac:dyDescent="0.3">
      <c r="A22" s="51" t="s">
        <v>29</v>
      </c>
      <c r="B22" s="53" t="s">
        <v>37</v>
      </c>
      <c r="C22" s="51" t="s">
        <v>38</v>
      </c>
      <c r="D22" s="53" t="s">
        <v>39</v>
      </c>
      <c r="E22" s="51" t="s">
        <v>5</v>
      </c>
    </row>
    <row r="23" spans="1:6" ht="18.75" x14ac:dyDescent="0.3">
      <c r="A23" s="38" t="s">
        <v>27</v>
      </c>
      <c r="B23" s="17"/>
      <c r="C23" s="17"/>
      <c r="D23" s="17"/>
      <c r="E23" s="12">
        <f>B23*C23*D23</f>
        <v>0</v>
      </c>
    </row>
    <row r="24" spans="1:6" ht="18.75" x14ac:dyDescent="0.3">
      <c r="A24" s="4" t="s">
        <v>25</v>
      </c>
      <c r="B24" s="19"/>
      <c r="C24" s="17"/>
      <c r="D24" s="19"/>
      <c r="E24" s="7">
        <f>B24*C24*D24</f>
        <v>0</v>
      </c>
    </row>
    <row r="25" spans="1:6" ht="37.5" x14ac:dyDescent="0.3">
      <c r="A25" s="31" t="s">
        <v>26</v>
      </c>
      <c r="B25" s="19"/>
      <c r="C25" s="17"/>
      <c r="D25" s="19"/>
      <c r="E25" s="7">
        <f>B25*C25*D25</f>
        <v>0</v>
      </c>
    </row>
    <row r="26" spans="1:6" ht="18.75" x14ac:dyDescent="0.3">
      <c r="A26" s="8" t="s">
        <v>28</v>
      </c>
      <c r="B26" s="20"/>
      <c r="C26" s="20"/>
      <c r="D26" s="20"/>
      <c r="E26" s="9">
        <f>B26*C26*D26</f>
        <v>0</v>
      </c>
    </row>
    <row r="28" spans="1:6" ht="18.75" x14ac:dyDescent="0.3">
      <c r="D28" s="51" t="s">
        <v>9</v>
      </c>
      <c r="E28" s="54">
        <f>E7+E8+E15+E16+E20+E9+E10+E11+E23+E24+E25+E26</f>
        <v>0</v>
      </c>
      <c r="F28" s="32" t="s">
        <v>57</v>
      </c>
    </row>
    <row r="30" spans="1:6" x14ac:dyDescent="0.25">
      <c r="A30" s="39" t="s">
        <v>30</v>
      </c>
    </row>
    <row r="31" spans="1:6" x14ac:dyDescent="0.25">
      <c r="A31" s="39"/>
    </row>
    <row r="32" spans="1:6" x14ac:dyDescent="0.25">
      <c r="A32" s="55" t="s">
        <v>40</v>
      </c>
    </row>
    <row r="33" spans="1:2" x14ac:dyDescent="0.25">
      <c r="A33" s="32" t="s">
        <v>41</v>
      </c>
    </row>
    <row r="34" spans="1:2" x14ac:dyDescent="0.25">
      <c r="A34" s="32" t="s">
        <v>33</v>
      </c>
      <c r="B34" s="32" t="s">
        <v>34</v>
      </c>
    </row>
    <row r="35" spans="1:2" x14ac:dyDescent="0.25">
      <c r="A35" s="32" t="s">
        <v>31</v>
      </c>
      <c r="B35" s="32" t="s">
        <v>35</v>
      </c>
    </row>
    <row r="36" spans="1:2" x14ac:dyDescent="0.25">
      <c r="A36" s="32" t="s">
        <v>32</v>
      </c>
      <c r="B36" s="32" t="s">
        <v>36</v>
      </c>
    </row>
  </sheetData>
  <pageMargins left="0.7" right="0.7" top="0.75" bottom="0.75" header="0.3" footer="0.3"/>
  <pageSetup paperSize="9" scale="55"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6486B-5A57-4AF1-8577-4C1BD6A9CC81}">
  <sheetPr>
    <tabColor rgb="FFFFFF00"/>
    <pageSetUpPr fitToPage="1"/>
  </sheetPr>
  <dimension ref="A1:I45"/>
  <sheetViews>
    <sheetView topLeftCell="A22" zoomScale="90" zoomScaleNormal="90" workbookViewId="0">
      <selection activeCell="A35" sqref="A35"/>
    </sheetView>
  </sheetViews>
  <sheetFormatPr defaultRowHeight="15" x14ac:dyDescent="0.25"/>
  <cols>
    <col min="1" max="1" width="65.140625" customWidth="1"/>
    <col min="2" max="2" width="40.42578125" customWidth="1"/>
    <col min="3" max="3" width="37.85546875" customWidth="1"/>
    <col min="4" max="4" width="43.85546875" customWidth="1"/>
    <col min="5" max="5" width="21" customWidth="1"/>
    <col min="9" max="9" width="26.140625" customWidth="1"/>
  </cols>
  <sheetData>
    <row r="1" spans="1:9" ht="23.25" x14ac:dyDescent="0.35">
      <c r="A1" s="10" t="s">
        <v>0</v>
      </c>
      <c r="B1" s="47" t="s">
        <v>55</v>
      </c>
      <c r="C1" s="48"/>
    </row>
    <row r="2" spans="1:9" ht="23.25" x14ac:dyDescent="0.35">
      <c r="A2" s="10" t="s">
        <v>60</v>
      </c>
      <c r="B2" s="10"/>
    </row>
    <row r="3" spans="1:9" ht="18.75" x14ac:dyDescent="0.3">
      <c r="A3" s="2"/>
      <c r="B3" s="2"/>
    </row>
    <row r="4" spans="1:9" ht="21" x14ac:dyDescent="0.35">
      <c r="A4" s="40" t="s">
        <v>22</v>
      </c>
      <c r="B4" s="13" t="s">
        <v>21</v>
      </c>
    </row>
    <row r="6" spans="1:9" ht="18.75" x14ac:dyDescent="0.3">
      <c r="A6" s="41" t="s">
        <v>11</v>
      </c>
      <c r="B6" s="41"/>
      <c r="C6" s="41" t="s">
        <v>13</v>
      </c>
      <c r="D6" s="41" t="s">
        <v>6</v>
      </c>
      <c r="E6" s="42" t="s">
        <v>5</v>
      </c>
      <c r="I6" s="32"/>
    </row>
    <row r="7" spans="1:9" ht="18.75" x14ac:dyDescent="0.3">
      <c r="A7" s="21" t="s">
        <v>1</v>
      </c>
      <c r="B7" s="34"/>
      <c r="C7" s="17">
        <v>800</v>
      </c>
      <c r="D7" s="14">
        <v>0.5</v>
      </c>
      <c r="E7" s="12">
        <f>C7*D7</f>
        <v>400</v>
      </c>
      <c r="I7" s="32"/>
    </row>
    <row r="8" spans="1:9" ht="18.75" x14ac:dyDescent="0.3">
      <c r="A8" s="22" t="s">
        <v>2</v>
      </c>
      <c r="B8" s="35"/>
      <c r="C8" s="19">
        <v>900</v>
      </c>
      <c r="D8" s="15">
        <v>0.4</v>
      </c>
      <c r="E8" s="7">
        <f>C8*D8</f>
        <v>360</v>
      </c>
      <c r="I8" s="32"/>
    </row>
    <row r="9" spans="1:9" ht="18.75" x14ac:dyDescent="0.3">
      <c r="A9" s="22" t="s">
        <v>24</v>
      </c>
      <c r="B9" s="35"/>
      <c r="C9" s="19">
        <v>100</v>
      </c>
      <c r="D9" s="15">
        <v>6.5000000000000002E-2</v>
      </c>
      <c r="E9" s="7">
        <f t="shared" ref="E9:E11" si="0">C9*D9</f>
        <v>6.5</v>
      </c>
    </row>
    <row r="10" spans="1:9" ht="18.75" x14ac:dyDescent="0.3">
      <c r="A10" s="23"/>
      <c r="B10" s="24"/>
      <c r="C10" s="19"/>
      <c r="D10" s="15">
        <v>0</v>
      </c>
      <c r="E10" s="7">
        <f t="shared" si="0"/>
        <v>0</v>
      </c>
    </row>
    <row r="11" spans="1:9" ht="18.75" x14ac:dyDescent="0.3">
      <c r="A11" s="25"/>
      <c r="B11" s="18"/>
      <c r="C11" s="20"/>
      <c r="D11" s="16">
        <v>0</v>
      </c>
      <c r="E11" s="9">
        <f t="shared" si="0"/>
        <v>0</v>
      </c>
    </row>
    <row r="12" spans="1:9" ht="18.75" x14ac:dyDescent="0.3">
      <c r="A12" s="2"/>
      <c r="B12" s="2"/>
      <c r="C12" s="5"/>
      <c r="D12" s="6"/>
      <c r="E12" s="11"/>
    </row>
    <row r="14" spans="1:9" ht="18.75" x14ac:dyDescent="0.3">
      <c r="A14" s="41" t="s">
        <v>62</v>
      </c>
      <c r="B14" s="41"/>
      <c r="C14" s="41" t="s">
        <v>8</v>
      </c>
      <c r="D14" s="41" t="s">
        <v>6</v>
      </c>
      <c r="E14" s="42" t="s">
        <v>5</v>
      </c>
    </row>
    <row r="15" spans="1:9" ht="18.75" x14ac:dyDescent="0.3">
      <c r="A15" s="4" t="s">
        <v>3</v>
      </c>
      <c r="B15" s="2"/>
      <c r="C15" s="19">
        <v>120</v>
      </c>
      <c r="D15" s="15">
        <v>1</v>
      </c>
      <c r="E15" s="7">
        <f>C15*D15</f>
        <v>120</v>
      </c>
    </row>
    <row r="16" spans="1:9" ht="18.75" x14ac:dyDescent="0.3">
      <c r="A16" s="4" t="s">
        <v>4</v>
      </c>
      <c r="B16" s="2"/>
      <c r="C16" s="19">
        <v>80</v>
      </c>
      <c r="D16" s="15">
        <v>1</v>
      </c>
      <c r="E16" s="7">
        <f t="shared" ref="E16:E20" si="1">C16*D16</f>
        <v>80</v>
      </c>
    </row>
    <row r="17" spans="1:6" ht="37.5" x14ac:dyDescent="0.3">
      <c r="A17" s="31" t="s">
        <v>23</v>
      </c>
      <c r="B17" s="36" t="s">
        <v>61</v>
      </c>
      <c r="C17" s="19">
        <v>450</v>
      </c>
      <c r="D17" s="15">
        <v>1</v>
      </c>
      <c r="E17" s="7">
        <f t="shared" si="1"/>
        <v>450</v>
      </c>
    </row>
    <row r="18" spans="1:6" ht="18.75" x14ac:dyDescent="0.3">
      <c r="A18" s="4"/>
      <c r="B18" s="2"/>
      <c r="C18" s="19"/>
      <c r="D18" s="15">
        <v>0</v>
      </c>
      <c r="E18" s="7">
        <f t="shared" si="1"/>
        <v>0</v>
      </c>
    </row>
    <row r="19" spans="1:6" ht="18.75" x14ac:dyDescent="0.3">
      <c r="A19" s="4"/>
      <c r="B19" s="2"/>
      <c r="C19" s="19"/>
      <c r="D19" s="15">
        <v>0</v>
      </c>
      <c r="E19" s="7">
        <f t="shared" si="1"/>
        <v>0</v>
      </c>
    </row>
    <row r="20" spans="1:6" ht="18.75" x14ac:dyDescent="0.3">
      <c r="A20" s="8"/>
      <c r="B20" s="37"/>
      <c r="C20" s="20"/>
      <c r="D20" s="16">
        <v>0</v>
      </c>
      <c r="E20" s="9">
        <f t="shared" si="1"/>
        <v>0</v>
      </c>
    </row>
    <row r="21" spans="1:6" x14ac:dyDescent="0.25">
      <c r="A21" s="3"/>
    </row>
    <row r="22" spans="1:6" ht="37.5" customHeight="1" x14ac:dyDescent="0.3">
      <c r="A22" s="41" t="s">
        <v>29</v>
      </c>
      <c r="B22" s="43" t="s">
        <v>37</v>
      </c>
      <c r="C22" s="41" t="s">
        <v>38</v>
      </c>
      <c r="D22" s="43" t="s">
        <v>39</v>
      </c>
      <c r="E22" s="41" t="s">
        <v>5</v>
      </c>
    </row>
    <row r="23" spans="1:6" ht="18.75" x14ac:dyDescent="0.3">
      <c r="A23" s="38" t="s">
        <v>27</v>
      </c>
      <c r="B23" s="17">
        <v>1.0900000000000001</v>
      </c>
      <c r="C23" s="17">
        <v>0.2147</v>
      </c>
      <c r="D23" s="17">
        <v>270</v>
      </c>
      <c r="E23" s="12">
        <f>B23*C23*D23</f>
        <v>63.186210000000003</v>
      </c>
    </row>
    <row r="24" spans="1:6" ht="18.75" x14ac:dyDescent="0.3">
      <c r="A24" s="4" t="s">
        <v>25</v>
      </c>
      <c r="B24" s="19">
        <v>7.4999999999999997E-2</v>
      </c>
      <c r="C24" s="19">
        <v>0.2147</v>
      </c>
      <c r="D24" s="19">
        <v>1080</v>
      </c>
      <c r="E24" s="7">
        <f>B24*C24*D24</f>
        <v>17.390699999999999</v>
      </c>
    </row>
    <row r="25" spans="1:6" ht="37.5" x14ac:dyDescent="0.3">
      <c r="A25" s="31" t="s">
        <v>26</v>
      </c>
      <c r="B25" s="19">
        <v>0.5</v>
      </c>
      <c r="C25" s="19">
        <v>0.2147</v>
      </c>
      <c r="D25" s="19">
        <v>1080</v>
      </c>
      <c r="E25" s="7">
        <f>B25*C25*D25</f>
        <v>115.938</v>
      </c>
    </row>
    <row r="26" spans="1:6" ht="18.75" x14ac:dyDescent="0.3">
      <c r="A26" s="8" t="s">
        <v>28</v>
      </c>
      <c r="B26" s="20">
        <v>0.6</v>
      </c>
      <c r="C26" s="20">
        <v>0.2147</v>
      </c>
      <c r="D26" s="20">
        <v>270</v>
      </c>
      <c r="E26" s="9">
        <f>B26*C26*D26</f>
        <v>34.781399999999998</v>
      </c>
    </row>
    <row r="28" spans="1:6" ht="18.75" x14ac:dyDescent="0.3">
      <c r="D28" s="41" t="s">
        <v>9</v>
      </c>
      <c r="E28" s="44">
        <f>E7+E8+E15+E16+E20+E9+E10+E11+E23+E24+E25+E26</f>
        <v>1197.7963100000002</v>
      </c>
      <c r="F28" s="32" t="s">
        <v>54</v>
      </c>
    </row>
    <row r="30" spans="1:6" x14ac:dyDescent="0.25">
      <c r="A30" t="s">
        <v>42</v>
      </c>
    </row>
    <row r="31" spans="1:6" x14ac:dyDescent="0.25">
      <c r="A31" t="s">
        <v>44</v>
      </c>
    </row>
    <row r="32" spans="1:6" x14ac:dyDescent="0.25">
      <c r="A32" s="45" t="s">
        <v>43</v>
      </c>
    </row>
    <row r="33" spans="1:3" x14ac:dyDescent="0.25">
      <c r="A33" s="32" t="s">
        <v>45</v>
      </c>
    </row>
    <row r="34" spans="1:3" x14ac:dyDescent="0.25">
      <c r="A34" s="32" t="s">
        <v>65</v>
      </c>
      <c r="B34" s="32"/>
    </row>
    <row r="35" spans="1:3" x14ac:dyDescent="0.25">
      <c r="A35" s="32" t="s">
        <v>46</v>
      </c>
      <c r="B35" s="32"/>
    </row>
    <row r="36" spans="1:3" x14ac:dyDescent="0.25">
      <c r="A36" s="32" t="s">
        <v>47</v>
      </c>
      <c r="B36" s="32"/>
    </row>
    <row r="37" spans="1:3" x14ac:dyDescent="0.25">
      <c r="A37" t="s">
        <v>48</v>
      </c>
    </row>
    <row r="38" spans="1:3" x14ac:dyDescent="0.25">
      <c r="A38" t="s">
        <v>49</v>
      </c>
    </row>
    <row r="40" spans="1:3" x14ac:dyDescent="0.25">
      <c r="A40" s="39" t="s">
        <v>50</v>
      </c>
    </row>
    <row r="41" spans="1:3" x14ac:dyDescent="0.25">
      <c r="A41" t="s">
        <v>63</v>
      </c>
      <c r="B41" s="1">
        <f>1080*0.7</f>
        <v>756</v>
      </c>
    </row>
    <row r="42" spans="1:3" x14ac:dyDescent="0.25">
      <c r="A42" t="s">
        <v>51</v>
      </c>
      <c r="B42" s="1">
        <f>100*0.07</f>
        <v>7.0000000000000009</v>
      </c>
    </row>
    <row r="43" spans="1:3" x14ac:dyDescent="0.25">
      <c r="A43" s="39" t="s">
        <v>52</v>
      </c>
      <c r="B43" s="46">
        <f>SUM(B41:B42)</f>
        <v>763</v>
      </c>
      <c r="C43" t="s">
        <v>64</v>
      </c>
    </row>
    <row r="45" spans="1:3" x14ac:dyDescent="0.25">
      <c r="A45" t="s">
        <v>53</v>
      </c>
    </row>
  </sheetData>
  <sheetProtection selectLockedCells="1"/>
  <pageMargins left="0.7" right="0.7" top="0.75" bottom="0.75" header="0.3" footer="0.3"/>
  <pageSetup paperSize="9" scale="55"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18ee22-8048-4a75-8994-2e69e7891082">
      <Terms xmlns="http://schemas.microsoft.com/office/infopath/2007/PartnerControls"/>
    </lcf76f155ced4ddcb4097134ff3c332f>
    <TaxCatchAll xmlns="d430b04b-2b86-4fd6-9ade-2a82ee113dd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685B1D61BBA341A9B8439F5C41D2F5" ma:contentTypeVersion="12" ma:contentTypeDescription="Create a new document." ma:contentTypeScope="" ma:versionID="8d32360d15e5055fa6d5780d2d3d019d">
  <xsd:schema xmlns:xsd="http://www.w3.org/2001/XMLSchema" xmlns:xs="http://www.w3.org/2001/XMLSchema" xmlns:p="http://schemas.microsoft.com/office/2006/metadata/properties" xmlns:ns2="0018ee22-8048-4a75-8994-2e69e7891082" xmlns:ns3="d430b04b-2b86-4fd6-9ade-2a82ee113dd2" targetNamespace="http://schemas.microsoft.com/office/2006/metadata/properties" ma:root="true" ma:fieldsID="fe812cdde87c008f1ba19bc4b07b9010" ns2:_="" ns3:_="">
    <xsd:import namespace="0018ee22-8048-4a75-8994-2e69e7891082"/>
    <xsd:import namespace="d430b04b-2b86-4fd6-9ade-2a82ee113d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18ee22-8048-4a75-8994-2e69e7891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5ef6ac8-ff57-439d-b19b-0dcf87ba262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30b04b-2b86-4fd6-9ade-2a82ee113dd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26c8163-2984-4da4-977f-5e68dd1217de}" ma:internalName="TaxCatchAll" ma:showField="CatchAllData" ma:web="d430b04b-2b86-4fd6-9ade-2a82ee113d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6903B-9348-41B4-A48A-1BCF6175DFBC}">
  <ds:schemaRefs>
    <ds:schemaRef ds:uri="http://schemas.microsoft.com/office/2006/metadata/properties"/>
    <ds:schemaRef ds:uri="http://schemas.microsoft.com/office/infopath/2007/PartnerControls"/>
    <ds:schemaRef ds:uri="0018ee22-8048-4a75-8994-2e69e7891082"/>
    <ds:schemaRef ds:uri="d430b04b-2b86-4fd6-9ade-2a82ee113dd2"/>
  </ds:schemaRefs>
</ds:datastoreItem>
</file>

<file path=customXml/itemProps2.xml><?xml version="1.0" encoding="utf-8"?>
<ds:datastoreItem xmlns:ds="http://schemas.openxmlformats.org/officeDocument/2006/customXml" ds:itemID="{7FC54F2E-A2B7-48B0-A756-E5B5F88C3DEA}">
  <ds:schemaRefs>
    <ds:schemaRef ds:uri="http://schemas.microsoft.com/sharepoint/v3/contenttype/forms"/>
  </ds:schemaRefs>
</ds:datastoreItem>
</file>

<file path=customXml/itemProps3.xml><?xml version="1.0" encoding="utf-8"?>
<ds:datastoreItem xmlns:ds="http://schemas.openxmlformats.org/officeDocument/2006/customXml" ds:itemID="{85845031-61E9-4EA8-A63E-C4CCD7E981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18ee22-8048-4a75-8994-2e69e7891082"/>
    <ds:schemaRef ds:uri="d430b04b-2b86-4fd6-9ade-2a82ee113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Fixed Rate Method</vt:lpstr>
      <vt:lpstr>Actual Cost Method</vt:lpstr>
      <vt:lpstr>Example - Actual Cost Method</vt:lpstr>
      <vt:lpstr>'Fixed Rate Method'!Print_Area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Clegg</dc:creator>
  <cp:lastModifiedBy>Jasmine Best</cp:lastModifiedBy>
  <cp:lastPrinted>2023-08-29T03:13:37Z</cp:lastPrinted>
  <dcterms:created xsi:type="dcterms:W3CDTF">2020-06-15T10:58:19Z</dcterms:created>
  <dcterms:modified xsi:type="dcterms:W3CDTF">2026-06-23T23:17:54Z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0x01010036685B1D61BBA341A9B8439F5C41D2F5</vt:lpwstr>
  </property>
  <property fmtid="{D5CDD505-2E9C-101B-9397-08002B2CF9AE}" pid="3" name="MediaServiceImageTags">
    <vt:lpwstr/>
  </property>
</Properties>
</file>